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15600" windowHeight="77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47" i="1"/>
  <c r="H47"/>
  <c r="I47"/>
  <c r="G53"/>
  <c r="H53"/>
  <c r="I53"/>
  <c r="G52"/>
  <c r="H52"/>
  <c r="I52"/>
  <c r="G51"/>
  <c r="H51"/>
  <c r="I51"/>
  <c r="G50"/>
  <c r="H50"/>
  <c r="I50"/>
  <c r="G49"/>
  <c r="H49"/>
  <c r="I49"/>
  <c r="G48"/>
  <c r="H48"/>
  <c r="I48"/>
  <c r="G46"/>
  <c r="H46"/>
  <c r="G45"/>
  <c r="H45"/>
  <c r="I45"/>
  <c r="G44"/>
  <c r="H44"/>
  <c r="I44"/>
  <c r="G43"/>
  <c r="H43"/>
  <c r="I43"/>
  <c r="G42"/>
  <c r="H42"/>
  <c r="I42"/>
  <c r="I41"/>
  <c r="G41"/>
  <c r="H41"/>
  <c r="G40"/>
  <c r="H40"/>
  <c r="I40"/>
  <c r="G39"/>
  <c r="H39"/>
  <c r="I39"/>
  <c r="G38"/>
  <c r="H38"/>
  <c r="I38"/>
  <c r="G37"/>
  <c r="H37"/>
  <c r="I37"/>
  <c r="G36"/>
  <c r="H36"/>
  <c r="I36"/>
  <c r="G35"/>
  <c r="H35"/>
  <c r="I35"/>
  <c r="G34"/>
  <c r="H34"/>
  <c r="I34"/>
  <c r="G33"/>
  <c r="H33"/>
  <c r="I33"/>
  <c r="G32"/>
  <c r="H32"/>
  <c r="I32"/>
  <c r="G31"/>
  <c r="H31"/>
  <c r="I31"/>
  <c r="G30"/>
  <c r="H30"/>
  <c r="I30"/>
  <c r="G29"/>
  <c r="H29"/>
  <c r="I29"/>
  <c r="G28"/>
  <c r="H28"/>
  <c r="I28"/>
  <c r="G27"/>
  <c r="H27"/>
  <c r="I27"/>
  <c r="G26"/>
  <c r="H26"/>
  <c r="I26"/>
  <c r="G25"/>
  <c r="H25"/>
  <c r="I25"/>
  <c r="G24"/>
  <c r="H24"/>
  <c r="I24"/>
  <c r="G23"/>
  <c r="H23"/>
  <c r="I23"/>
  <c r="G22"/>
  <c r="H22"/>
  <c r="I22"/>
  <c r="G21"/>
  <c r="H21"/>
  <c r="I21"/>
  <c r="G20"/>
  <c r="H20"/>
  <c r="I20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G19"/>
  <c r="H19"/>
  <c r="I19"/>
  <c r="F19"/>
  <c r="I17"/>
  <c r="I16"/>
  <c r="I15"/>
  <c r="I14"/>
  <c r="I13"/>
  <c r="I12"/>
  <c r="I11"/>
  <c r="I10"/>
  <c r="I8"/>
  <c r="I7"/>
  <c r="H17"/>
  <c r="H16"/>
  <c r="H15"/>
  <c r="H14"/>
  <c r="H13"/>
  <c r="H12"/>
  <c r="H11"/>
  <c r="H10"/>
  <c r="H9"/>
  <c r="H8"/>
  <c r="H7"/>
  <c r="G17"/>
  <c r="G16"/>
  <c r="G15"/>
  <c r="G14"/>
  <c r="G13"/>
  <c r="G12"/>
  <c r="G11"/>
  <c r="G10"/>
  <c r="G9"/>
  <c r="G8"/>
  <c r="G7"/>
  <c r="F17"/>
  <c r="F16"/>
  <c r="F15"/>
  <c r="F14"/>
  <c r="F13"/>
  <c r="F12"/>
  <c r="F11"/>
  <c r="F10"/>
  <c r="F9"/>
  <c r="F7"/>
  <c r="F8"/>
</calcChain>
</file>

<file path=xl/sharedStrings.xml><?xml version="1.0" encoding="utf-8"?>
<sst xmlns="http://schemas.openxmlformats.org/spreadsheetml/2006/main" count="71" uniqueCount="60">
  <si>
    <t>Parameter</t>
  </si>
  <si>
    <t>Placement</t>
  </si>
  <si>
    <t>3A.GPHE</t>
  </si>
  <si>
    <t>S.No.</t>
  </si>
  <si>
    <t>Academic Year</t>
  </si>
  <si>
    <t>Name of the Company</t>
  </si>
  <si>
    <t>No of students recruited</t>
  </si>
  <si>
    <t>Minimum salary Offered</t>
  </si>
  <si>
    <t>Maximum salary offered</t>
  </si>
  <si>
    <t>Average salary offered</t>
  </si>
  <si>
    <t>Median salary offered</t>
  </si>
  <si>
    <t>2015-16</t>
  </si>
  <si>
    <t>2014-15</t>
  </si>
  <si>
    <t>2013-14</t>
  </si>
  <si>
    <t>Institute Name</t>
  </si>
  <si>
    <t>India Rankings 2017 ID</t>
  </si>
  <si>
    <t>Discipline</t>
  </si>
  <si>
    <t>Quality Pharma</t>
  </si>
  <si>
    <t>Phoenix Laboratory</t>
  </si>
  <si>
    <t>Cipla Ltd.</t>
  </si>
  <si>
    <t>Himalayan Pharmacy Institute</t>
  </si>
  <si>
    <t xml:space="preserve">GMC </t>
  </si>
  <si>
    <t>Ozone Ltd.</t>
  </si>
  <si>
    <t>Sun Pharma</t>
  </si>
  <si>
    <t>Ozone Ltd</t>
  </si>
  <si>
    <t>Dept. of Pharmaceutical Sciences, Dibrugarh Univeristy</t>
  </si>
  <si>
    <t>IR17-PHRM-1-17138</t>
  </si>
  <si>
    <t>Pharmacy</t>
  </si>
  <si>
    <t>Post Graduate</t>
  </si>
  <si>
    <t>Dr. Reddy’s Lab</t>
  </si>
  <si>
    <t>Systopic</t>
  </si>
  <si>
    <t>Win Medicare</t>
  </si>
  <si>
    <t>Hedgee &amp;  Hedgee</t>
  </si>
  <si>
    <t>USV</t>
  </si>
  <si>
    <t>Amrit Pharmacy</t>
  </si>
  <si>
    <t>Sanjibani Hospital</t>
  </si>
  <si>
    <t>Cipla</t>
  </si>
  <si>
    <t>H &amp; H</t>
  </si>
  <si>
    <t>Zydus</t>
  </si>
  <si>
    <t>Marowari Hospital</t>
  </si>
  <si>
    <t>Amrit Pharmacy GMCH</t>
  </si>
  <si>
    <t>NHM, Nagaon</t>
  </si>
  <si>
    <t>Nagaland Govt.</t>
  </si>
  <si>
    <t>Aries, Guwahati</t>
  </si>
  <si>
    <t>Novo Nordisk</t>
  </si>
  <si>
    <t>Tea Estate</t>
  </si>
  <si>
    <t>Zydus Cadilla</t>
  </si>
  <si>
    <t>Lupin Labs</t>
  </si>
  <si>
    <t>Nagaland State Govt.</t>
  </si>
  <si>
    <t>Glaxo Smith Kline</t>
  </si>
  <si>
    <t>India Post</t>
  </si>
  <si>
    <t>Tata Consulatancy Solutions</t>
  </si>
  <si>
    <t>Bank of Baroda</t>
  </si>
  <si>
    <t>Abott Labs</t>
  </si>
  <si>
    <t>Ghanshyam Pharmaceuticals</t>
  </si>
  <si>
    <t>Assam University</t>
  </si>
  <si>
    <t>Royal Bank Of Scotland</t>
  </si>
  <si>
    <t>Cognizent Technologies Solutions</t>
  </si>
  <si>
    <t>Meghalaya State Govt.</t>
  </si>
  <si>
    <t>Under Graduate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</si>
</sst>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/>
    <xf numFmtId="0" fontId="1" fillId="0" borderId="1" xfId="0" applyFont="1" applyFill="1" applyBorder="1" applyAlignment="1">
      <alignment vertical="center" wrapText="1"/>
    </xf>
    <xf numFmtId="0" fontId="2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3" fillId="0" borderId="1" xfId="0" applyFont="1" applyBorder="1"/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vertical="top" wrapText="1"/>
    </xf>
    <xf numFmtId="0" fontId="2" fillId="0" borderId="4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2" fillId="0" borderId="4" xfId="0" applyFont="1" applyBorder="1"/>
    <xf numFmtId="0" fontId="4" fillId="0" borderId="3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7" fillId="0" borderId="1" xfId="0" applyFont="1" applyBorder="1"/>
    <xf numFmtId="0" fontId="0" fillId="0" borderId="1" xfId="0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2" fillId="0" borderId="0" xfId="0" applyFont="1" applyFill="1" applyBorder="1"/>
    <xf numFmtId="0" fontId="0" fillId="0" borderId="0" xfId="0" applyBorder="1"/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3"/>
  <sheetViews>
    <sheetView tabSelected="1" zoomScale="70" zoomScaleNormal="70" workbookViewId="0">
      <selection activeCell="K42" sqref="K42"/>
    </sheetView>
  </sheetViews>
  <sheetFormatPr defaultRowHeight="15"/>
  <cols>
    <col min="1" max="5" width="16.7109375" customWidth="1"/>
    <col min="6" max="6" width="26.140625" customWidth="1"/>
    <col min="7" max="9" width="16.7109375" customWidth="1"/>
  </cols>
  <sheetData>
    <row r="1" spans="1:11" ht="42.75" customHeight="1">
      <c r="A1" s="38" t="s">
        <v>14</v>
      </c>
      <c r="B1" s="38"/>
      <c r="C1" s="10"/>
      <c r="D1" s="42" t="s">
        <v>25</v>
      </c>
      <c r="E1" s="43"/>
      <c r="F1" s="12"/>
      <c r="G1" s="11"/>
      <c r="H1" s="11"/>
      <c r="I1" s="11"/>
    </row>
    <row r="2" spans="1:11" ht="18.75">
      <c r="A2" s="13" t="s">
        <v>15</v>
      </c>
      <c r="B2" s="10"/>
      <c r="C2" s="10"/>
      <c r="D2" s="44" t="s">
        <v>26</v>
      </c>
      <c r="E2" s="45"/>
      <c r="F2" s="12"/>
      <c r="G2" s="11"/>
      <c r="H2" s="11"/>
      <c r="I2" s="11"/>
    </row>
    <row r="3" spans="1:11" ht="18.75">
      <c r="A3" s="39" t="s">
        <v>16</v>
      </c>
      <c r="B3" s="40"/>
      <c r="C3" s="10"/>
      <c r="D3" s="44" t="s">
        <v>27</v>
      </c>
      <c r="E3" s="45"/>
      <c r="F3" s="11"/>
      <c r="G3" s="11"/>
      <c r="H3" s="11"/>
      <c r="I3" s="11"/>
    </row>
    <row r="4" spans="1:11" ht="15.75">
      <c r="A4" s="4" t="s">
        <v>0</v>
      </c>
      <c r="B4" s="41" t="s">
        <v>1</v>
      </c>
      <c r="C4" s="41"/>
      <c r="D4" s="41"/>
      <c r="E4" s="41"/>
      <c r="F4" s="41"/>
      <c r="G4" s="41"/>
      <c r="H4" s="41"/>
      <c r="I4" s="41"/>
    </row>
    <row r="5" spans="1:11" ht="31.5">
      <c r="A5" s="1" t="s">
        <v>2</v>
      </c>
      <c r="B5" s="5" t="s">
        <v>3</v>
      </c>
      <c r="C5" s="5" t="s">
        <v>4</v>
      </c>
      <c r="D5" s="6" t="s">
        <v>5</v>
      </c>
      <c r="E5" s="6" t="s">
        <v>6</v>
      </c>
      <c r="F5" s="5" t="s">
        <v>7</v>
      </c>
      <c r="G5" s="6" t="s">
        <v>8</v>
      </c>
      <c r="H5" s="6" t="s">
        <v>9</v>
      </c>
      <c r="I5" s="2" t="s">
        <v>10</v>
      </c>
    </row>
    <row r="6" spans="1:11" ht="16.5" thickBot="1">
      <c r="A6" s="7"/>
      <c r="B6" s="46" t="s">
        <v>28</v>
      </c>
      <c r="C6" s="47"/>
      <c r="D6" s="47"/>
      <c r="E6" s="47"/>
      <c r="F6" s="47"/>
      <c r="G6" s="47"/>
      <c r="H6" s="47"/>
      <c r="I6" s="48"/>
    </row>
    <row r="7" spans="1:11" ht="16.5" thickBot="1">
      <c r="A7" s="7"/>
      <c r="B7" s="33">
        <v>1</v>
      </c>
      <c r="C7" s="33" t="s">
        <v>11</v>
      </c>
      <c r="D7" s="14" t="s">
        <v>17</v>
      </c>
      <c r="E7" s="9">
        <v>1</v>
      </c>
      <c r="F7" s="3">
        <f>12000*12</f>
        <v>144000</v>
      </c>
      <c r="G7" s="3">
        <f>12*12000</f>
        <v>144000</v>
      </c>
      <c r="H7" s="3">
        <f>12*12000</f>
        <v>144000</v>
      </c>
      <c r="I7" s="3">
        <f>12*12000</f>
        <v>144000</v>
      </c>
    </row>
    <row r="8" spans="1:11" ht="30.75" thickBot="1">
      <c r="A8" s="7"/>
      <c r="B8" s="33"/>
      <c r="C8" s="33"/>
      <c r="D8" s="15" t="s">
        <v>18</v>
      </c>
      <c r="E8" s="9">
        <v>1</v>
      </c>
      <c r="F8" s="3">
        <f>15000*12</f>
        <v>180000</v>
      </c>
      <c r="G8" s="3">
        <f>12*15000</f>
        <v>180000</v>
      </c>
      <c r="H8" s="3">
        <f>12*15000</f>
        <v>180000</v>
      </c>
      <c r="I8" s="3">
        <f>12*15000</f>
        <v>180000</v>
      </c>
      <c r="J8" s="29"/>
      <c r="K8" s="28"/>
    </row>
    <row r="9" spans="1:11" ht="16.5" thickBot="1">
      <c r="A9" s="11"/>
      <c r="B9" s="33"/>
      <c r="C9" s="33"/>
      <c r="D9" s="15" t="s">
        <v>19</v>
      </c>
      <c r="E9" s="9">
        <v>1</v>
      </c>
      <c r="F9" s="3">
        <f>20000*12</f>
        <v>240000</v>
      </c>
      <c r="G9" s="3">
        <f>12*20000</f>
        <v>240000</v>
      </c>
      <c r="H9" s="3">
        <f>12*20000</f>
        <v>240000</v>
      </c>
      <c r="I9" s="3">
        <v>20000</v>
      </c>
      <c r="J9" s="29"/>
      <c r="K9" s="28"/>
    </row>
    <row r="10" spans="1:11" ht="45.75" thickBot="1">
      <c r="A10" s="11"/>
      <c r="B10" s="33"/>
      <c r="C10" s="33"/>
      <c r="D10" s="15" t="s">
        <v>20</v>
      </c>
      <c r="E10" s="3">
        <v>1</v>
      </c>
      <c r="F10" s="3">
        <f>25000*12</f>
        <v>300000</v>
      </c>
      <c r="G10" s="3">
        <f>12*25000</f>
        <v>300000</v>
      </c>
      <c r="H10" s="3">
        <f>12*25000</f>
        <v>300000</v>
      </c>
      <c r="I10" s="3">
        <f>12*25000</f>
        <v>300000</v>
      </c>
      <c r="J10" s="29"/>
      <c r="K10" s="28"/>
    </row>
    <row r="11" spans="1:11" ht="16.5" thickBot="1">
      <c r="A11" s="11"/>
      <c r="B11" s="33"/>
      <c r="C11" s="33"/>
      <c r="D11" s="15" t="s">
        <v>22</v>
      </c>
      <c r="E11" s="3">
        <v>1</v>
      </c>
      <c r="F11" s="3">
        <f>15000*12</f>
        <v>180000</v>
      </c>
      <c r="G11" s="3">
        <f t="shared" ref="G11:I12" si="0">12*15000</f>
        <v>180000</v>
      </c>
      <c r="H11" s="3">
        <f t="shared" si="0"/>
        <v>180000</v>
      </c>
      <c r="I11" s="3">
        <f t="shared" si="0"/>
        <v>180000</v>
      </c>
      <c r="J11" s="29"/>
      <c r="K11" s="28"/>
    </row>
    <row r="12" spans="1:11" ht="16.5" thickBot="1">
      <c r="A12" s="11"/>
      <c r="B12" s="33"/>
      <c r="C12" s="33"/>
      <c r="D12" s="15" t="s">
        <v>21</v>
      </c>
      <c r="E12" s="3">
        <v>2</v>
      </c>
      <c r="F12" s="3">
        <f>15000*12</f>
        <v>180000</v>
      </c>
      <c r="G12" s="3">
        <f t="shared" si="0"/>
        <v>180000</v>
      </c>
      <c r="H12" s="3">
        <f t="shared" si="0"/>
        <v>180000</v>
      </c>
      <c r="I12" s="3">
        <f t="shared" si="0"/>
        <v>180000</v>
      </c>
    </row>
    <row r="13" spans="1:11" ht="16.5" thickBot="1">
      <c r="A13" s="11"/>
      <c r="B13" s="33">
        <v>2</v>
      </c>
      <c r="C13" s="33" t="s">
        <v>12</v>
      </c>
      <c r="D13" s="15" t="s">
        <v>19</v>
      </c>
      <c r="E13" s="3">
        <v>2</v>
      </c>
      <c r="F13" s="3">
        <f>20000*12</f>
        <v>240000</v>
      </c>
      <c r="G13" s="3">
        <f>12*20000</f>
        <v>240000</v>
      </c>
      <c r="H13" s="3">
        <f>12*20000</f>
        <v>240000</v>
      </c>
      <c r="I13" s="3">
        <f>12*20000</f>
        <v>240000</v>
      </c>
    </row>
    <row r="14" spans="1:11" ht="16.5" thickBot="1">
      <c r="A14" s="11"/>
      <c r="B14" s="33"/>
      <c r="C14" s="33"/>
      <c r="D14" s="16" t="s">
        <v>23</v>
      </c>
      <c r="E14" s="3">
        <v>2</v>
      </c>
      <c r="F14" s="3">
        <f>22000*12</f>
        <v>264000</v>
      </c>
      <c r="G14" s="3">
        <f>12*22000</f>
        <v>264000</v>
      </c>
      <c r="H14" s="3">
        <f>12*22000</f>
        <v>264000</v>
      </c>
      <c r="I14" s="3">
        <f>12*22000</f>
        <v>264000</v>
      </c>
    </row>
    <row r="15" spans="1:11" ht="16.5" thickBot="1">
      <c r="A15" s="11"/>
      <c r="B15" s="33">
        <v>3</v>
      </c>
      <c r="C15" s="33" t="s">
        <v>13</v>
      </c>
      <c r="D15" s="14" t="s">
        <v>17</v>
      </c>
      <c r="E15" s="3">
        <v>1</v>
      </c>
      <c r="F15" s="3">
        <f>12000*12</f>
        <v>144000</v>
      </c>
      <c r="G15" s="3">
        <f>12*12000</f>
        <v>144000</v>
      </c>
      <c r="H15" s="3">
        <f>12*12000</f>
        <v>144000</v>
      </c>
      <c r="I15" s="3">
        <f>12*12000</f>
        <v>144000</v>
      </c>
    </row>
    <row r="16" spans="1:11" ht="15.75">
      <c r="A16" s="11"/>
      <c r="B16" s="33"/>
      <c r="C16" s="33"/>
      <c r="D16" s="8" t="s">
        <v>24</v>
      </c>
      <c r="E16" s="3">
        <v>2</v>
      </c>
      <c r="F16" s="3">
        <f>15000*12</f>
        <v>180000</v>
      </c>
      <c r="G16" s="3">
        <f t="shared" ref="G16:I17" si="1">12*15000</f>
        <v>180000</v>
      </c>
      <c r="H16" s="3">
        <f t="shared" si="1"/>
        <v>180000</v>
      </c>
      <c r="I16" s="3">
        <f t="shared" si="1"/>
        <v>180000</v>
      </c>
    </row>
    <row r="17" spans="1:9" ht="30.75" thickBot="1">
      <c r="A17" s="11"/>
      <c r="B17" s="33"/>
      <c r="C17" s="33"/>
      <c r="D17" s="15" t="s">
        <v>18</v>
      </c>
      <c r="E17" s="3">
        <v>1</v>
      </c>
      <c r="F17" s="3">
        <f>15000*12</f>
        <v>180000</v>
      </c>
      <c r="G17" s="3">
        <f t="shared" si="1"/>
        <v>180000</v>
      </c>
      <c r="H17" s="3">
        <f t="shared" si="1"/>
        <v>180000</v>
      </c>
      <c r="I17" s="3">
        <f t="shared" si="1"/>
        <v>180000</v>
      </c>
    </row>
    <row r="18" spans="1:9" ht="15.75">
      <c r="A18" s="11"/>
      <c r="B18" s="34" t="s">
        <v>59</v>
      </c>
      <c r="C18" s="35"/>
      <c r="D18" s="35"/>
      <c r="E18" s="35"/>
      <c r="F18" s="35"/>
      <c r="G18" s="35"/>
      <c r="H18" s="35"/>
      <c r="I18" s="36"/>
    </row>
    <row r="19" spans="1:9" ht="15.75">
      <c r="B19" s="33">
        <v>1</v>
      </c>
      <c r="C19" s="37" t="s">
        <v>11</v>
      </c>
      <c r="D19" s="17" t="s">
        <v>29</v>
      </c>
      <c r="E19" s="18">
        <v>2</v>
      </c>
      <c r="F19" s="3">
        <f>12*25000</f>
        <v>300000</v>
      </c>
      <c r="G19" s="3">
        <f t="shared" ref="G19:I20" si="2">12*25000</f>
        <v>300000</v>
      </c>
      <c r="H19" s="3">
        <f t="shared" si="2"/>
        <v>300000</v>
      </c>
      <c r="I19" s="3">
        <f t="shared" si="2"/>
        <v>300000</v>
      </c>
    </row>
    <row r="20" spans="1:9" ht="15.75">
      <c r="B20" s="33"/>
      <c r="C20" s="37"/>
      <c r="D20" s="19" t="s">
        <v>30</v>
      </c>
      <c r="E20" s="18">
        <v>1</v>
      </c>
      <c r="F20" s="3">
        <f>12*25000</f>
        <v>300000</v>
      </c>
      <c r="G20" s="3">
        <f t="shared" si="2"/>
        <v>300000</v>
      </c>
      <c r="H20" s="3">
        <f t="shared" si="2"/>
        <v>300000</v>
      </c>
      <c r="I20" s="3">
        <f t="shared" si="2"/>
        <v>300000</v>
      </c>
    </row>
    <row r="21" spans="1:9" ht="15.75">
      <c r="B21" s="33"/>
      <c r="C21" s="37"/>
      <c r="D21" s="17" t="s">
        <v>31</v>
      </c>
      <c r="E21" s="20">
        <v>1</v>
      </c>
      <c r="F21" s="3">
        <f>12*20000</f>
        <v>240000</v>
      </c>
      <c r="G21" s="3">
        <f t="shared" ref="G21:I23" si="3">12*20000</f>
        <v>240000</v>
      </c>
      <c r="H21" s="3">
        <f t="shared" si="3"/>
        <v>240000</v>
      </c>
      <c r="I21" s="3">
        <f t="shared" si="3"/>
        <v>240000</v>
      </c>
    </row>
    <row r="22" spans="1:9" ht="30">
      <c r="B22" s="33"/>
      <c r="C22" s="37"/>
      <c r="D22" s="17" t="s">
        <v>32</v>
      </c>
      <c r="E22" s="20">
        <v>1</v>
      </c>
      <c r="F22" s="3">
        <f>12*20000</f>
        <v>240000</v>
      </c>
      <c r="G22" s="3">
        <f t="shared" si="3"/>
        <v>240000</v>
      </c>
      <c r="H22" s="3">
        <f t="shared" si="3"/>
        <v>240000</v>
      </c>
      <c r="I22" s="3">
        <f t="shared" si="3"/>
        <v>240000</v>
      </c>
    </row>
    <row r="23" spans="1:9" ht="15.75">
      <c r="B23" s="33"/>
      <c r="C23" s="37"/>
      <c r="D23" s="17" t="s">
        <v>33</v>
      </c>
      <c r="E23" s="20">
        <v>1</v>
      </c>
      <c r="F23" s="3">
        <f>12*20000</f>
        <v>240000</v>
      </c>
      <c r="G23" s="3">
        <f t="shared" si="3"/>
        <v>240000</v>
      </c>
      <c r="H23" s="3">
        <f t="shared" si="3"/>
        <v>240000</v>
      </c>
      <c r="I23" s="3">
        <f t="shared" si="3"/>
        <v>240000</v>
      </c>
    </row>
    <row r="24" spans="1:9" ht="15.75">
      <c r="B24" s="33"/>
      <c r="C24" s="37"/>
      <c r="D24" s="19" t="s">
        <v>34</v>
      </c>
      <c r="E24" s="20">
        <v>1</v>
      </c>
      <c r="F24" s="3">
        <f>12*15000</f>
        <v>180000</v>
      </c>
      <c r="G24" s="3">
        <f t="shared" ref="G24:I24" si="4">12*15000</f>
        <v>180000</v>
      </c>
      <c r="H24" s="3">
        <f t="shared" si="4"/>
        <v>180000</v>
      </c>
      <c r="I24" s="3">
        <f t="shared" si="4"/>
        <v>180000</v>
      </c>
    </row>
    <row r="25" spans="1:9" ht="15.75">
      <c r="B25" s="33"/>
      <c r="C25" s="37"/>
      <c r="D25" s="19" t="s">
        <v>35</v>
      </c>
      <c r="E25" s="20">
        <v>1</v>
      </c>
      <c r="F25" s="3">
        <f>12*18000</f>
        <v>216000</v>
      </c>
      <c r="G25" s="3">
        <f t="shared" ref="G25:I25" si="5">12*18000</f>
        <v>216000</v>
      </c>
      <c r="H25" s="3">
        <f t="shared" si="5"/>
        <v>216000</v>
      </c>
      <c r="I25" s="3">
        <f t="shared" si="5"/>
        <v>216000</v>
      </c>
    </row>
    <row r="26" spans="1:9" ht="15.75">
      <c r="B26" s="33"/>
      <c r="C26" s="37"/>
      <c r="D26" s="17" t="s">
        <v>17</v>
      </c>
      <c r="E26" s="20">
        <v>2</v>
      </c>
      <c r="F26" s="3">
        <f>12*10000</f>
        <v>120000</v>
      </c>
      <c r="G26" s="3">
        <f t="shared" ref="G26:I26" si="6">12*10000</f>
        <v>120000</v>
      </c>
      <c r="H26" s="3">
        <f t="shared" si="6"/>
        <v>120000</v>
      </c>
      <c r="I26" s="3">
        <f t="shared" si="6"/>
        <v>120000</v>
      </c>
    </row>
    <row r="27" spans="1:9" ht="15.75">
      <c r="B27" s="30">
        <v>2</v>
      </c>
      <c r="C27" s="30" t="s">
        <v>12</v>
      </c>
      <c r="D27" s="21" t="s">
        <v>36</v>
      </c>
      <c r="E27" s="3">
        <v>2</v>
      </c>
      <c r="F27" s="3">
        <f>12*25000</f>
        <v>300000</v>
      </c>
      <c r="G27" s="3">
        <f t="shared" ref="G27:I27" si="7">12*25000</f>
        <v>300000</v>
      </c>
      <c r="H27" s="3">
        <f t="shared" si="7"/>
        <v>300000</v>
      </c>
      <c r="I27" s="3">
        <f t="shared" si="7"/>
        <v>300000</v>
      </c>
    </row>
    <row r="28" spans="1:9" ht="15.75">
      <c r="B28" s="31"/>
      <c r="C28" s="31"/>
      <c r="D28" s="22" t="s">
        <v>23</v>
      </c>
      <c r="E28" s="3">
        <v>4</v>
      </c>
      <c r="F28" s="3">
        <f>12*21000</f>
        <v>252000</v>
      </c>
      <c r="G28" s="3">
        <f t="shared" ref="G28:I28" si="8">12*21000</f>
        <v>252000</v>
      </c>
      <c r="H28" s="3">
        <f t="shared" si="8"/>
        <v>252000</v>
      </c>
      <c r="I28" s="3">
        <f t="shared" si="8"/>
        <v>252000</v>
      </c>
    </row>
    <row r="29" spans="1:9" ht="15.75">
      <c r="B29" s="31"/>
      <c r="C29" s="31"/>
      <c r="D29" s="22" t="s">
        <v>37</v>
      </c>
      <c r="E29" s="3">
        <v>1</v>
      </c>
      <c r="F29" s="3">
        <f>12*15000</f>
        <v>180000</v>
      </c>
      <c r="G29" s="3">
        <f t="shared" ref="G29:I29" si="9">12*15000</f>
        <v>180000</v>
      </c>
      <c r="H29" s="3">
        <f t="shared" si="9"/>
        <v>180000</v>
      </c>
      <c r="I29" s="3">
        <f t="shared" si="9"/>
        <v>180000</v>
      </c>
    </row>
    <row r="30" spans="1:9" ht="15.75">
      <c r="B30" s="31"/>
      <c r="C30" s="31"/>
      <c r="D30" s="23" t="s">
        <v>38</v>
      </c>
      <c r="E30" s="3">
        <v>1</v>
      </c>
      <c r="F30" s="3">
        <f>12*19000</f>
        <v>228000</v>
      </c>
      <c r="G30" s="3">
        <f t="shared" ref="G30:I30" si="10">12*19000</f>
        <v>228000</v>
      </c>
      <c r="H30" s="3">
        <f t="shared" si="10"/>
        <v>228000</v>
      </c>
      <c r="I30" s="3">
        <f t="shared" si="10"/>
        <v>228000</v>
      </c>
    </row>
    <row r="31" spans="1:9" ht="30">
      <c r="B31" s="31"/>
      <c r="C31" s="31"/>
      <c r="D31" s="23" t="s">
        <v>39</v>
      </c>
      <c r="E31" s="3">
        <v>1</v>
      </c>
      <c r="F31" s="3">
        <f>12*10000</f>
        <v>120000</v>
      </c>
      <c r="G31" s="3">
        <f t="shared" ref="G31:I31" si="11">12*10000</f>
        <v>120000</v>
      </c>
      <c r="H31" s="3">
        <f t="shared" si="11"/>
        <v>120000</v>
      </c>
      <c r="I31" s="3">
        <f t="shared" si="11"/>
        <v>120000</v>
      </c>
    </row>
    <row r="32" spans="1:9" ht="30">
      <c r="B32" s="31"/>
      <c r="C32" s="31"/>
      <c r="D32" s="23" t="s">
        <v>40</v>
      </c>
      <c r="E32" s="3">
        <v>1</v>
      </c>
      <c r="F32" s="3">
        <f>12*18000</f>
        <v>216000</v>
      </c>
      <c r="G32" s="3">
        <f t="shared" ref="G32:I32" si="12">12*18000</f>
        <v>216000</v>
      </c>
      <c r="H32" s="3">
        <f t="shared" si="12"/>
        <v>216000</v>
      </c>
      <c r="I32" s="3">
        <f t="shared" si="12"/>
        <v>216000</v>
      </c>
    </row>
    <row r="33" spans="2:9" ht="15.75">
      <c r="B33" s="31"/>
      <c r="C33" s="31"/>
      <c r="D33" s="22" t="s">
        <v>41</v>
      </c>
      <c r="E33" s="3">
        <v>1</v>
      </c>
      <c r="F33" s="3">
        <f>12*21000</f>
        <v>252000</v>
      </c>
      <c r="G33" s="3">
        <f t="shared" ref="G33:I34" si="13">12*21000</f>
        <v>252000</v>
      </c>
      <c r="H33" s="3">
        <f t="shared" si="13"/>
        <v>252000</v>
      </c>
      <c r="I33" s="3">
        <f t="shared" si="13"/>
        <v>252000</v>
      </c>
    </row>
    <row r="34" spans="2:9" ht="15.75">
      <c r="B34" s="31"/>
      <c r="C34" s="31"/>
      <c r="D34" s="22" t="s">
        <v>42</v>
      </c>
      <c r="E34" s="3">
        <v>2</v>
      </c>
      <c r="F34" s="3">
        <f>12*21000</f>
        <v>252000</v>
      </c>
      <c r="G34" s="3">
        <f t="shared" si="13"/>
        <v>252000</v>
      </c>
      <c r="H34" s="3">
        <f t="shared" si="13"/>
        <v>252000</v>
      </c>
      <c r="I34" s="3">
        <f t="shared" si="13"/>
        <v>252000</v>
      </c>
    </row>
    <row r="35" spans="2:9" ht="15.75">
      <c r="B35" s="32"/>
      <c r="C35" s="32"/>
      <c r="D35" s="22" t="s">
        <v>43</v>
      </c>
      <c r="E35" s="3">
        <v>1</v>
      </c>
      <c r="F35" s="3">
        <f>12*10000</f>
        <v>120000</v>
      </c>
      <c r="G35" s="3">
        <f t="shared" ref="G35:I35" si="14">12*10000</f>
        <v>120000</v>
      </c>
      <c r="H35" s="3">
        <f t="shared" si="14"/>
        <v>120000</v>
      </c>
      <c r="I35" s="3">
        <f t="shared" si="14"/>
        <v>120000</v>
      </c>
    </row>
    <row r="36" spans="2:9" ht="15.75">
      <c r="B36" s="30">
        <v>3</v>
      </c>
      <c r="C36" s="30" t="s">
        <v>13</v>
      </c>
      <c r="D36" s="24" t="s">
        <v>44</v>
      </c>
      <c r="E36" s="3">
        <v>1</v>
      </c>
      <c r="F36" s="3">
        <f>12*20000</f>
        <v>240000</v>
      </c>
      <c r="G36" s="3">
        <f t="shared" ref="G36:I36" si="15">12*20000</f>
        <v>240000</v>
      </c>
      <c r="H36" s="3">
        <f t="shared" si="15"/>
        <v>240000</v>
      </c>
      <c r="I36" s="3">
        <f t="shared" si="15"/>
        <v>240000</v>
      </c>
    </row>
    <row r="37" spans="2:9" ht="15.75">
      <c r="B37" s="31"/>
      <c r="C37" s="31"/>
      <c r="D37" s="24" t="s">
        <v>45</v>
      </c>
      <c r="E37" s="3">
        <v>2</v>
      </c>
      <c r="F37" s="3">
        <f>12*15000</f>
        <v>180000</v>
      </c>
      <c r="G37" s="3">
        <f t="shared" ref="G37:I38" si="16">12*15000</f>
        <v>180000</v>
      </c>
      <c r="H37" s="3">
        <f t="shared" si="16"/>
        <v>180000</v>
      </c>
      <c r="I37" s="3">
        <f t="shared" si="16"/>
        <v>180000</v>
      </c>
    </row>
    <row r="38" spans="2:9" ht="15.75">
      <c r="B38" s="31"/>
      <c r="C38" s="31"/>
      <c r="D38" s="24" t="s">
        <v>34</v>
      </c>
      <c r="E38" s="3">
        <v>1</v>
      </c>
      <c r="F38" s="3">
        <f>12*15000</f>
        <v>180000</v>
      </c>
      <c r="G38" s="3">
        <f t="shared" si="16"/>
        <v>180000</v>
      </c>
      <c r="H38" s="3">
        <f t="shared" si="16"/>
        <v>180000</v>
      </c>
      <c r="I38" s="3">
        <f t="shared" si="16"/>
        <v>180000</v>
      </c>
    </row>
    <row r="39" spans="2:9" ht="15.75">
      <c r="B39" s="31"/>
      <c r="C39" s="31"/>
      <c r="D39" s="24" t="s">
        <v>46</v>
      </c>
      <c r="E39" s="3">
        <v>1</v>
      </c>
      <c r="F39" s="3">
        <f>12*21000</f>
        <v>252000</v>
      </c>
      <c r="G39" s="3">
        <f t="shared" ref="G39:I42" si="17">12*21000</f>
        <v>252000</v>
      </c>
      <c r="H39" s="3">
        <f t="shared" si="17"/>
        <v>252000</v>
      </c>
      <c r="I39" s="3">
        <f t="shared" si="17"/>
        <v>252000</v>
      </c>
    </row>
    <row r="40" spans="2:9">
      <c r="B40" s="31"/>
      <c r="C40" s="31"/>
      <c r="D40" s="24" t="s">
        <v>47</v>
      </c>
      <c r="E40" s="25">
        <v>1</v>
      </c>
      <c r="F40" s="25">
        <f>12*21000</f>
        <v>252000</v>
      </c>
      <c r="G40" s="25">
        <f t="shared" si="17"/>
        <v>252000</v>
      </c>
      <c r="H40" s="25">
        <f t="shared" si="17"/>
        <v>252000</v>
      </c>
      <c r="I40" s="25">
        <f t="shared" si="17"/>
        <v>252000</v>
      </c>
    </row>
    <row r="41" spans="2:9">
      <c r="B41" s="31"/>
      <c r="C41" s="31"/>
      <c r="D41" s="24" t="s">
        <v>19</v>
      </c>
      <c r="E41" s="25">
        <v>2</v>
      </c>
      <c r="F41" s="25">
        <f>12*21000</f>
        <v>252000</v>
      </c>
      <c r="G41" s="25">
        <f t="shared" si="17"/>
        <v>252000</v>
      </c>
      <c r="H41" s="25">
        <f t="shared" si="17"/>
        <v>252000</v>
      </c>
      <c r="I41" s="25">
        <f t="shared" si="17"/>
        <v>252000</v>
      </c>
    </row>
    <row r="42" spans="2:9" ht="26.25">
      <c r="B42" s="31"/>
      <c r="C42" s="31"/>
      <c r="D42" s="26" t="s">
        <v>48</v>
      </c>
      <c r="E42" s="25">
        <v>2</v>
      </c>
      <c r="F42" s="25">
        <f>12*21000</f>
        <v>252000</v>
      </c>
      <c r="G42" s="25">
        <f t="shared" si="17"/>
        <v>252000</v>
      </c>
      <c r="H42" s="25">
        <f t="shared" si="17"/>
        <v>252000</v>
      </c>
      <c r="I42" s="25">
        <f t="shared" si="17"/>
        <v>252000</v>
      </c>
    </row>
    <row r="43" spans="2:9">
      <c r="B43" s="31"/>
      <c r="C43" s="31"/>
      <c r="D43" s="24" t="s">
        <v>49</v>
      </c>
      <c r="E43" s="25">
        <v>1</v>
      </c>
      <c r="F43" s="25">
        <f>12*20000</f>
        <v>240000</v>
      </c>
      <c r="G43" s="25">
        <f t="shared" ref="G43:I43" si="18">12*20000</f>
        <v>240000</v>
      </c>
      <c r="H43" s="25">
        <f t="shared" si="18"/>
        <v>240000</v>
      </c>
      <c r="I43" s="25">
        <f t="shared" si="18"/>
        <v>240000</v>
      </c>
    </row>
    <row r="44" spans="2:9">
      <c r="B44" s="31"/>
      <c r="C44" s="31"/>
      <c r="D44" s="24" t="s">
        <v>50</v>
      </c>
      <c r="E44" s="25">
        <v>1</v>
      </c>
      <c r="F44" s="25">
        <f>12*25000</f>
        <v>300000</v>
      </c>
      <c r="G44" s="25">
        <f t="shared" ref="G44:I44" si="19">12*25000</f>
        <v>300000</v>
      </c>
      <c r="H44" s="25">
        <f t="shared" si="19"/>
        <v>300000</v>
      </c>
      <c r="I44" s="25">
        <f t="shared" si="19"/>
        <v>300000</v>
      </c>
    </row>
    <row r="45" spans="2:9" ht="26.25">
      <c r="B45" s="31"/>
      <c r="C45" s="31"/>
      <c r="D45" s="26" t="s">
        <v>51</v>
      </c>
      <c r="E45" s="25">
        <v>1</v>
      </c>
      <c r="F45" s="25">
        <f>12*15000</f>
        <v>180000</v>
      </c>
      <c r="G45" s="25">
        <f t="shared" ref="G45:I45" si="20">12*15000</f>
        <v>180000</v>
      </c>
      <c r="H45" s="25">
        <f t="shared" si="20"/>
        <v>180000</v>
      </c>
      <c r="I45" s="25">
        <f t="shared" si="20"/>
        <v>180000</v>
      </c>
    </row>
    <row r="46" spans="2:9">
      <c r="B46" s="31"/>
      <c r="C46" s="31"/>
      <c r="D46" s="24" t="s">
        <v>52</v>
      </c>
      <c r="E46" s="25">
        <v>1</v>
      </c>
      <c r="F46" s="25">
        <f>12*35000</f>
        <v>420000</v>
      </c>
      <c r="G46" s="25">
        <f t="shared" ref="G46:H46" si="21">12*35000</f>
        <v>420000</v>
      </c>
      <c r="H46" s="25">
        <f t="shared" si="21"/>
        <v>420000</v>
      </c>
      <c r="I46" s="25">
        <v>35000</v>
      </c>
    </row>
    <row r="47" spans="2:9">
      <c r="B47" s="31"/>
      <c r="C47" s="31"/>
      <c r="D47" s="24" t="s">
        <v>53</v>
      </c>
      <c r="E47" s="25">
        <v>1</v>
      </c>
      <c r="F47" s="25">
        <f>12*21000</f>
        <v>252000</v>
      </c>
      <c r="G47" s="25">
        <f t="shared" ref="G47:I47" si="22">12*21000</f>
        <v>252000</v>
      </c>
      <c r="H47" s="25">
        <f t="shared" si="22"/>
        <v>252000</v>
      </c>
      <c r="I47" s="25">
        <f t="shared" si="22"/>
        <v>252000</v>
      </c>
    </row>
    <row r="48" spans="2:9" ht="26.25">
      <c r="B48" s="31"/>
      <c r="C48" s="31"/>
      <c r="D48" s="26" t="s">
        <v>54</v>
      </c>
      <c r="E48" s="25">
        <v>1</v>
      </c>
      <c r="F48" s="25">
        <f>12*17000</f>
        <v>204000</v>
      </c>
      <c r="G48" s="25">
        <f t="shared" ref="G48:I48" si="23">12*17000</f>
        <v>204000</v>
      </c>
      <c r="H48" s="25">
        <f t="shared" si="23"/>
        <v>204000</v>
      </c>
      <c r="I48" s="25">
        <f t="shared" si="23"/>
        <v>204000</v>
      </c>
    </row>
    <row r="49" spans="2:9">
      <c r="B49" s="31"/>
      <c r="C49" s="31"/>
      <c r="D49" s="24" t="s">
        <v>55</v>
      </c>
      <c r="E49" s="25">
        <v>1</v>
      </c>
      <c r="F49" s="25">
        <f>12*21000</f>
        <v>252000</v>
      </c>
      <c r="G49" s="25">
        <f t="shared" ref="G49:I49" si="24">12*21000</f>
        <v>252000</v>
      </c>
      <c r="H49" s="25">
        <f t="shared" si="24"/>
        <v>252000</v>
      </c>
      <c r="I49" s="25">
        <f t="shared" si="24"/>
        <v>252000</v>
      </c>
    </row>
    <row r="50" spans="2:9" ht="26.25">
      <c r="B50" s="31"/>
      <c r="C50" s="31"/>
      <c r="D50" s="27" t="s">
        <v>56</v>
      </c>
      <c r="E50" s="25">
        <v>1</v>
      </c>
      <c r="F50" s="25">
        <f>12*25000</f>
        <v>300000</v>
      </c>
      <c r="G50" s="25">
        <f t="shared" ref="G50:I50" si="25">12*25000</f>
        <v>300000</v>
      </c>
      <c r="H50" s="25">
        <f t="shared" si="25"/>
        <v>300000</v>
      </c>
      <c r="I50" s="25">
        <f t="shared" si="25"/>
        <v>300000</v>
      </c>
    </row>
    <row r="51" spans="2:9" ht="39">
      <c r="B51" s="31"/>
      <c r="C51" s="31"/>
      <c r="D51" s="26" t="s">
        <v>57</v>
      </c>
      <c r="E51" s="25">
        <v>1</v>
      </c>
      <c r="F51" s="25">
        <f>12*16000</f>
        <v>192000</v>
      </c>
      <c r="G51" s="25">
        <f t="shared" ref="G51:I51" si="26">12*16000</f>
        <v>192000</v>
      </c>
      <c r="H51" s="25">
        <f t="shared" si="26"/>
        <v>192000</v>
      </c>
      <c r="I51" s="25">
        <f t="shared" si="26"/>
        <v>192000</v>
      </c>
    </row>
    <row r="52" spans="2:9">
      <c r="B52" s="31"/>
      <c r="C52" s="31"/>
      <c r="D52" s="24" t="s">
        <v>31</v>
      </c>
      <c r="E52" s="25">
        <v>1</v>
      </c>
      <c r="F52" s="25">
        <f>12*18000</f>
        <v>216000</v>
      </c>
      <c r="G52" s="25">
        <f t="shared" ref="G52:I52" si="27">12*18000</f>
        <v>216000</v>
      </c>
      <c r="H52" s="25">
        <f t="shared" si="27"/>
        <v>216000</v>
      </c>
      <c r="I52" s="25">
        <f t="shared" si="27"/>
        <v>216000</v>
      </c>
    </row>
    <row r="53" spans="2:9" ht="26.25">
      <c r="B53" s="32"/>
      <c r="C53" s="32"/>
      <c r="D53" s="26" t="s">
        <v>58</v>
      </c>
      <c r="E53" s="25">
        <v>1</v>
      </c>
      <c r="F53" s="25">
        <f>12*21000</f>
        <v>252000</v>
      </c>
      <c r="G53" s="25">
        <f t="shared" ref="G53:I53" si="28">12*21000</f>
        <v>252000</v>
      </c>
      <c r="H53" s="25">
        <f t="shared" si="28"/>
        <v>252000</v>
      </c>
      <c r="I53" s="25">
        <f t="shared" si="28"/>
        <v>252000</v>
      </c>
    </row>
  </sheetData>
  <mergeCells count="20">
    <mergeCell ref="A1:B1"/>
    <mergeCell ref="A3:B3"/>
    <mergeCell ref="B4:I4"/>
    <mergeCell ref="B7:B12"/>
    <mergeCell ref="C7:C12"/>
    <mergeCell ref="D1:E1"/>
    <mergeCell ref="D2:E2"/>
    <mergeCell ref="D3:E3"/>
    <mergeCell ref="B6:I6"/>
    <mergeCell ref="B36:B53"/>
    <mergeCell ref="C36:C53"/>
    <mergeCell ref="B13:B14"/>
    <mergeCell ref="C13:C14"/>
    <mergeCell ref="B15:B17"/>
    <mergeCell ref="C15:C17"/>
    <mergeCell ref="B18:I18"/>
    <mergeCell ref="B19:B26"/>
    <mergeCell ref="C19:C26"/>
    <mergeCell ref="B27:B35"/>
    <mergeCell ref="C27:C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divy</dc:creator>
  <cp:lastModifiedBy>LENOVO</cp:lastModifiedBy>
  <dcterms:created xsi:type="dcterms:W3CDTF">2016-10-14T10:37:36Z</dcterms:created>
  <dcterms:modified xsi:type="dcterms:W3CDTF">2017-01-12T11:35:38Z</dcterms:modified>
</cp:coreProperties>
</file>